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BusinessUser/Documents/GPS-Networking/Website/"/>
    </mc:Choice>
  </mc:AlternateContent>
  <xr:revisionPtr revIDLastSave="0" documentId="8_{A9748651-11D0-C14C-8EE3-F4C843134EB9}" xr6:coauthVersionLast="45" xr6:coauthVersionMax="45" xr10:uidLastSave="{00000000-0000-0000-0000-000000000000}"/>
  <bookViews>
    <workbookView xWindow="0" yWindow="460" windowWidth="29040" windowHeight="15840" xr2:uid="{94B15AC0-1D4A-4B43-8D35-495B1AB6034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E13" i="1"/>
  <c r="G33" i="1" l="1"/>
  <c r="C7" i="1" l="1"/>
  <c r="E10" i="1" l="1"/>
  <c r="A14" i="1" s="1"/>
  <c r="E16" i="1"/>
  <c r="G34" i="1"/>
  <c r="G35" i="1"/>
  <c r="G36" i="1"/>
  <c r="G37" i="1"/>
  <c r="G38" i="1"/>
  <c r="G39" i="1"/>
  <c r="G40" i="1"/>
  <c r="G41" i="1"/>
  <c r="G42" i="1"/>
  <c r="G43" i="1"/>
  <c r="B7" i="1" l="1"/>
  <c r="D10" i="1" s="1"/>
  <c r="F13" i="1" s="1"/>
  <c r="F22" i="1" l="1"/>
  <c r="F19" i="1" s="1"/>
  <c r="F7" i="1"/>
  <c r="F10" i="1" s="1"/>
  <c r="G7" i="1"/>
  <c r="F16" i="1" l="1"/>
</calcChain>
</file>

<file path=xl/sharedStrings.xml><?xml version="1.0" encoding="utf-8"?>
<sst xmlns="http://schemas.openxmlformats.org/spreadsheetml/2006/main" count="55" uniqueCount="49">
  <si>
    <t>Cable Losses</t>
  </si>
  <si>
    <t>Feet of Cable</t>
  </si>
  <si>
    <t>Loss Per 100 Feet (LMR400) = -6</t>
  </si>
  <si>
    <t>Cable Type</t>
  </si>
  <si>
    <t>Cable Runs</t>
  </si>
  <si>
    <t>Gain/Loss (dB)</t>
  </si>
  <si>
    <t>Part Number</t>
  </si>
  <si>
    <t>Repeating Antennas</t>
  </si>
  <si>
    <t>Amplified Components (Cause Gain)</t>
  </si>
  <si>
    <t>Passive Components (Cause Loss)</t>
  </si>
  <si>
    <t>System Diagram</t>
  </si>
  <si>
    <t>System Receive Antenna</t>
  </si>
  <si>
    <t xml:space="preserve"> </t>
  </si>
  <si>
    <t>mailto:tim@gpsnetworking.com</t>
  </si>
  <si>
    <t>Tim's Email Address (if you need help)</t>
  </si>
  <si>
    <t>Effective Radiated Power (dBW)</t>
  </si>
  <si>
    <t>https://www.gpsnetworking.com/store</t>
  </si>
  <si>
    <t xml:space="preserve">GPS Networking Store </t>
  </si>
  <si>
    <t>https://www.timesmicrowave.com/Calculator</t>
  </si>
  <si>
    <t xml:space="preserve">Cable Loss Calculator </t>
  </si>
  <si>
    <t>https://apps.fcc.gov/oetcf/els/forms/442Entry.cfm</t>
  </si>
  <si>
    <t>FCC Experimental Broadcast Form 442:</t>
  </si>
  <si>
    <t>Effective Radiated Power (W)</t>
  </si>
  <si>
    <t>https://apps.fcc.gov/coresWeb/publicHome.do</t>
  </si>
  <si>
    <t xml:space="preserve">Get an FCC Registration Number: </t>
  </si>
  <si>
    <t>Helpful Links:</t>
  </si>
  <si>
    <t>Transmitted Power (W)</t>
  </si>
  <si>
    <t>Range in Kilometers</t>
  </si>
  <si>
    <t>Free Space loss with Isotropic Antennas</t>
  </si>
  <si>
    <t>Radiated Power dBm</t>
  </si>
  <si>
    <t>Range in Meters</t>
  </si>
  <si>
    <t>Avg Receive Power L1 dBm North America</t>
  </si>
  <si>
    <t>Total Signal Power @ Range in Watts</t>
  </si>
  <si>
    <t>Range in Miles</t>
  </si>
  <si>
    <t>Total System Gain</t>
  </si>
  <si>
    <t>GPS Carrier Frequency MHz</t>
  </si>
  <si>
    <t>Building Length (Feet)</t>
  </si>
  <si>
    <t>Repeater Ant Gain Best Case</t>
  </si>
  <si>
    <t>Repeater Amp Gain</t>
  </si>
  <si>
    <t xml:space="preserve">Ant Cable Insertion Loss </t>
  </si>
  <si>
    <t>Receive Ant Gain</t>
  </si>
  <si>
    <r>
      <t xml:space="preserve">The following spreadsheet calculates the effective radiated power for a GPS Networking reradiating system as well as the effective signal power at given range in dBm. Enter the components for the strongest repeating path in your system into the section with the </t>
    </r>
    <r>
      <rPr>
        <b/>
        <sz val="11"/>
        <color rgb="FFFF0000"/>
        <rFont val="Calibri"/>
        <family val="2"/>
        <scheme val="minor"/>
      </rPr>
      <t>red</t>
    </r>
    <r>
      <rPr>
        <b/>
        <sz val="11"/>
        <rFont val="Calibri"/>
        <family val="2"/>
        <scheme val="minor"/>
      </rPr>
      <t xml:space="preserve"> border. NTIA regulations require that the repeated signal be weaker than -140 dBm when measured 100 FT outside of the reradiated structure. Please feel free to reach out to GPS Networking if you need assistance.</t>
    </r>
  </si>
  <si>
    <t>GPS Networking Link Budget Calculator</t>
  </si>
  <si>
    <t>Signal Power @ End of Building</t>
  </si>
  <si>
    <t>Signal Power  @ 100' Outside of Building In dBm</t>
  </si>
  <si>
    <t>LMR-400</t>
  </si>
  <si>
    <t>L1GPSA-N</t>
  </si>
  <si>
    <t>HNRRKAMP</t>
  </si>
  <si>
    <t>L1GRRKPA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</si>
</sst>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0"/>
      <name val="Arial"/>
      <family val="2"/>
    </font>
    <font>
      <sz val="10"/>
      <name val="Arial"/>
      <family val="2"/>
    </font>
    <font>
      <sz val="9"/>
      <name val="Arial"/>
      <family val="2"/>
    </font>
    <font>
      <u/>
      <sz val="10"/>
      <color theme="10"/>
      <name val="Arial"/>
      <family val="2"/>
    </font>
    <font>
      <b/>
      <sz val="9"/>
      <name val="Arial"/>
      <family val="2"/>
    </font>
    <font>
      <b/>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style="thick">
        <color rgb="FFFF0000"/>
      </right>
      <top/>
      <bottom/>
      <diagonal/>
    </border>
    <border>
      <left/>
      <right/>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rgb="FFFF0000"/>
      </right>
      <top style="medium">
        <color rgb="FFFF0000"/>
      </top>
      <bottom/>
      <diagonal/>
    </border>
    <border>
      <left/>
      <right style="thick">
        <color rgb="FFFF0000"/>
      </right>
      <top/>
      <bottom style="medium">
        <color rgb="FFFF0000"/>
      </bottom>
      <diagonal/>
    </border>
  </borders>
  <cellStyleXfs count="6">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8" fillId="0" borderId="0" applyNumberFormat="0" applyFill="0" applyBorder="0" applyAlignment="0" applyProtection="0"/>
  </cellStyleXfs>
  <cellXfs count="48">
    <xf numFmtId="0" fontId="0" fillId="0" borderId="0" xfId="0"/>
    <xf numFmtId="0" fontId="0" fillId="0" borderId="3" xfId="0" applyBorder="1"/>
    <xf numFmtId="0" fontId="6" fillId="0" borderId="0" xfId="0" applyFont="1"/>
    <xf numFmtId="0" fontId="2" fillId="0" borderId="1" xfId="2"/>
    <xf numFmtId="0" fontId="0" fillId="0" borderId="0" xfId="0" applyAlignment="1">
      <alignment horizontal="center"/>
    </xf>
    <xf numFmtId="0" fontId="7" fillId="0" borderId="0" xfId="0" applyFont="1"/>
    <xf numFmtId="0" fontId="7" fillId="0" borderId="0" xfId="0" applyFont="1" applyAlignment="1">
      <alignment horizontal="center"/>
    </xf>
    <xf numFmtId="0" fontId="8" fillId="0" borderId="0" xfId="5"/>
    <xf numFmtId="0" fontId="9" fillId="0" borderId="0" xfId="0" applyFont="1" applyAlignment="1">
      <alignment horizontal="center"/>
    </xf>
    <xf numFmtId="48" fontId="7" fillId="0" borderId="0" xfId="0" applyNumberFormat="1" applyFont="1" applyAlignment="1">
      <alignment horizontal="center"/>
    </xf>
    <xf numFmtId="2" fontId="7" fillId="0" borderId="0" xfId="0" applyNumberFormat="1" applyFont="1" applyAlignment="1">
      <alignment horizontal="center"/>
    </xf>
    <xf numFmtId="0" fontId="9" fillId="0" borderId="4" xfId="0" applyFont="1" applyBorder="1" applyAlignment="1">
      <alignment horizontal="center"/>
    </xf>
    <xf numFmtId="2" fontId="7" fillId="0" borderId="0" xfId="0" applyNumberFormat="1" applyFont="1" applyAlignment="1">
      <alignment horizontal="right"/>
    </xf>
    <xf numFmtId="0" fontId="9" fillId="0" borderId="0" xfId="0" applyFont="1" applyAlignment="1">
      <alignment horizontal="left"/>
    </xf>
    <xf numFmtId="0" fontId="7" fillId="0" borderId="0" xfId="0" applyFont="1" applyAlignment="1">
      <alignment horizontal="right"/>
    </xf>
    <xf numFmtId="2" fontId="5" fillId="2" borderId="5" xfId="0" applyNumberFormat="1" applyFont="1" applyFill="1" applyBorder="1" applyAlignment="1">
      <alignment horizontal="center"/>
    </xf>
    <xf numFmtId="0" fontId="5" fillId="0" borderId="0" xfId="0" applyFont="1" applyAlignment="1">
      <alignment horizontal="center"/>
    </xf>
    <xf numFmtId="0" fontId="3" fillId="0" borderId="2" xfId="3" applyAlignment="1">
      <alignment horizontal="center" wrapText="1"/>
    </xf>
    <xf numFmtId="0" fontId="4" fillId="0" borderId="0" xfId="4" applyAlignment="1">
      <alignment horizontal="center"/>
    </xf>
    <xf numFmtId="0" fontId="2" fillId="0" borderId="0" xfId="2" applyBorder="1"/>
    <xf numFmtId="0" fontId="0" fillId="0" borderId="0" xfId="0" applyBorder="1"/>
    <xf numFmtId="0" fontId="3" fillId="0" borderId="0" xfId="3" applyBorder="1"/>
    <xf numFmtId="0" fontId="3" fillId="0" borderId="0" xfId="3" applyFill="1" applyBorder="1" applyAlignment="1">
      <alignment horizontal="left" wrapText="1"/>
    </xf>
    <xf numFmtId="0" fontId="5" fillId="0" borderId="0" xfId="0" applyFont="1" applyBorder="1"/>
    <xf numFmtId="0" fontId="6" fillId="0" borderId="0" xfId="0" applyFont="1" applyBorder="1"/>
    <xf numFmtId="0" fontId="6" fillId="0" borderId="0" xfId="0" applyFont="1" applyBorder="1" applyAlignment="1">
      <alignment horizontal="right"/>
    </xf>
    <xf numFmtId="0" fontId="0" fillId="0" borderId="0" xfId="0" quotePrefix="1" applyBorder="1"/>
    <xf numFmtId="0" fontId="2" fillId="0" borderId="6" xfId="2" applyBorder="1"/>
    <xf numFmtId="0" fontId="2" fillId="0" borderId="7" xfId="2" applyBorder="1" applyAlignment="1">
      <alignment horizontal="center"/>
    </xf>
    <xf numFmtId="0" fontId="2" fillId="0" borderId="7" xfId="2" applyBorder="1"/>
    <xf numFmtId="0" fontId="0" fillId="0" borderId="8" xfId="0" applyBorder="1"/>
    <xf numFmtId="0" fontId="3" fillId="0" borderId="9" xfId="3" applyBorder="1"/>
    <xf numFmtId="0" fontId="3" fillId="0" borderId="10" xfId="3" applyBorder="1"/>
    <xf numFmtId="0" fontId="5" fillId="0" borderId="9" xfId="0" applyFont="1" applyBorder="1"/>
    <xf numFmtId="0" fontId="0" fillId="0" borderId="10" xfId="0" applyBorder="1"/>
    <xf numFmtId="0" fontId="0" fillId="0" borderId="9" xfId="0" applyBorder="1"/>
    <xf numFmtId="0" fontId="2" fillId="0" borderId="9" xfId="2" applyBorder="1"/>
    <xf numFmtId="0" fontId="5" fillId="0" borderId="11" xfId="0" applyFont="1" applyBorder="1"/>
    <xf numFmtId="0" fontId="6" fillId="0" borderId="12" xfId="0" applyFont="1" applyBorder="1" applyAlignment="1">
      <alignment horizontal="right"/>
    </xf>
    <xf numFmtId="0" fontId="0" fillId="0" borderId="12" xfId="0" applyBorder="1"/>
    <xf numFmtId="0" fontId="0" fillId="0" borderId="13" xfId="0" applyBorder="1"/>
    <xf numFmtId="0" fontId="0" fillId="0" borderId="14" xfId="0" applyBorder="1"/>
    <xf numFmtId="0" fontId="0" fillId="0" borderId="15" xfId="0" applyBorder="1"/>
    <xf numFmtId="0" fontId="10" fillId="0" borderId="0" xfId="4" applyFont="1" applyAlignment="1">
      <alignment vertical="center" wrapText="1"/>
    </xf>
    <xf numFmtId="0" fontId="1" fillId="0" borderId="0" xfId="1" applyAlignment="1"/>
    <xf numFmtId="0" fontId="9" fillId="0" borderId="0" xfId="0" applyFont="1" applyAlignment="1">
      <alignment horizontal="center" wrapText="1"/>
    </xf>
    <xf numFmtId="0" fontId="10" fillId="0" borderId="0" xfId="4" applyFont="1" applyAlignment="1">
      <alignment horizontal="center" vertical="center" wrapText="1"/>
    </xf>
    <xf numFmtId="0" fontId="1" fillId="0" borderId="0" xfId="1" applyAlignment="1">
      <alignment horizontal="center"/>
    </xf>
  </cellXfs>
  <cellStyles count="6">
    <cellStyle name="Heading 1" xfId="2" builtinId="16"/>
    <cellStyle name="Heading 2" xfId="3" builtinId="17"/>
    <cellStyle name="Heading 4" xfId="4" builtinId="19"/>
    <cellStyle name="Hyperlink" xfId="5" builtinId="8"/>
    <cellStyle name="Normal" xfId="0" builtinId="0"/>
    <cellStyle name="Title" xfId="1" builtinId="1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imesmicrowave.com/Calculator" TargetMode="External"/><Relationship Id="rId7" Type="http://schemas.openxmlformats.org/officeDocument/2006/relationships/vmlDrawing" Target="../drawings/vmlDrawing1.vml"/><Relationship Id="rId2" Type="http://schemas.openxmlformats.org/officeDocument/2006/relationships/hyperlink" Target="https://apps.fcc.gov/oetcf/els/forms/442Entry.cfm" TargetMode="External"/><Relationship Id="rId1" Type="http://schemas.openxmlformats.org/officeDocument/2006/relationships/hyperlink" Target="https://apps.fcc.gov/coresWeb/publicHome.do" TargetMode="External"/><Relationship Id="rId6" Type="http://schemas.openxmlformats.org/officeDocument/2006/relationships/printerSettings" Target="../printerSettings/printerSettings1.bin"/><Relationship Id="rId5" Type="http://schemas.openxmlformats.org/officeDocument/2006/relationships/hyperlink" Target="mailto:tim@gpsnetworking.com" TargetMode="External"/><Relationship Id="rId4" Type="http://schemas.openxmlformats.org/officeDocument/2006/relationships/hyperlink" Target="https://www.gpsnetworking.com/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222A-3DFF-493B-8EBB-11635257034A}">
  <dimension ref="A1:H59"/>
  <sheetViews>
    <sheetView tabSelected="1" view="pageLayout" zoomScaleNormal="100" workbookViewId="0">
      <selection activeCell="E9" sqref="E9"/>
    </sheetView>
  </sheetViews>
  <sheetFormatPr baseColWidth="10" defaultColWidth="8.83203125" defaultRowHeight="15"/>
  <cols>
    <col min="1" max="1" width="30.33203125" customWidth="1"/>
    <col min="2" max="2" width="13" customWidth="1"/>
    <col min="3" max="3" width="11.5" customWidth="1"/>
    <col min="4" max="4" width="14.1640625" customWidth="1"/>
    <col min="5" max="5" width="17.6640625" customWidth="1"/>
    <col min="6" max="6" width="18.5" customWidth="1"/>
    <col min="7" max="7" width="26" customWidth="1"/>
  </cols>
  <sheetData>
    <row r="1" spans="1:8" ht="15" customHeight="1">
      <c r="A1" s="47" t="s">
        <v>42</v>
      </c>
      <c r="B1" s="47"/>
      <c r="C1" s="47"/>
      <c r="D1" s="47"/>
      <c r="E1" s="47"/>
      <c r="F1" s="47"/>
      <c r="G1" s="47"/>
      <c r="H1" s="44"/>
    </row>
    <row r="2" spans="1:8" ht="23.25" customHeight="1">
      <c r="A2" s="47"/>
      <c r="B2" s="47"/>
      <c r="C2" s="47"/>
      <c r="D2" s="47"/>
      <c r="E2" s="47"/>
      <c r="F2" s="47"/>
      <c r="G2" s="47"/>
      <c r="H2" s="44"/>
    </row>
    <row r="3" spans="1:8" ht="15" customHeight="1">
      <c r="A3" s="46" t="s">
        <v>41</v>
      </c>
      <c r="B3" s="46"/>
      <c r="C3" s="46"/>
      <c r="D3" s="46"/>
      <c r="E3" s="46"/>
      <c r="F3" s="46"/>
      <c r="G3" s="46"/>
      <c r="H3" s="43"/>
    </row>
    <row r="4" spans="1:8" ht="59.25" customHeight="1">
      <c r="A4" s="46"/>
      <c r="B4" s="46"/>
      <c r="C4" s="46"/>
      <c r="D4" s="46"/>
      <c r="E4" s="46"/>
      <c r="F4" s="46"/>
      <c r="G4" s="46"/>
      <c r="H4" s="43"/>
    </row>
    <row r="5" spans="1:8">
      <c r="A5" s="18"/>
      <c r="B5" s="18"/>
      <c r="C5" s="18"/>
      <c r="D5" s="18"/>
      <c r="E5" s="18"/>
      <c r="F5" s="18"/>
    </row>
    <row r="6" spans="1:8" ht="53" customHeight="1" thickBot="1">
      <c r="A6" s="17" t="s">
        <v>40</v>
      </c>
      <c r="B6" s="17" t="s">
        <v>39</v>
      </c>
      <c r="C6" s="17" t="s">
        <v>38</v>
      </c>
      <c r="D6" s="17" t="s">
        <v>37</v>
      </c>
      <c r="E6" s="17" t="s">
        <v>36</v>
      </c>
      <c r="F6" s="17" t="s">
        <v>43</v>
      </c>
      <c r="G6" s="17" t="s">
        <v>44</v>
      </c>
    </row>
    <row r="7" spans="1:8" ht="16" thickTop="1">
      <c r="A7" s="16">
        <f>B33</f>
        <v>38</v>
      </c>
      <c r="B7" s="16">
        <f>SUM(G33:G43)</f>
        <v>-6</v>
      </c>
      <c r="C7" s="16">
        <f>SUM(B39:B48)</f>
        <v>30</v>
      </c>
      <c r="D7" s="16">
        <v>4</v>
      </c>
      <c r="E7" s="16">
        <v>250</v>
      </c>
      <c r="F7" s="15">
        <f>F13+A14</f>
        <v>-138.05173288527689</v>
      </c>
      <c r="G7" s="5">
        <f>-1*(36.6+(20*LOG10(((E7+100)/5280)*A10)))+F13</f>
        <v>-140.97429359884165</v>
      </c>
    </row>
    <row r="8" spans="1:8">
      <c r="A8" s="4"/>
      <c r="B8" s="4"/>
      <c r="C8" s="4"/>
      <c r="D8" s="4"/>
      <c r="E8" s="4"/>
      <c r="F8" s="6"/>
      <c r="G8" s="5"/>
    </row>
    <row r="9" spans="1:8" ht="27">
      <c r="A9" s="13" t="s">
        <v>35</v>
      </c>
      <c r="C9" s="4"/>
      <c r="D9" s="8" t="s">
        <v>34</v>
      </c>
      <c r="E9" s="8" t="s">
        <v>33</v>
      </c>
      <c r="F9" s="45" t="s">
        <v>32</v>
      </c>
    </row>
    <row r="10" spans="1:8">
      <c r="A10" s="14">
        <v>1575</v>
      </c>
      <c r="D10" s="6">
        <f>A7+B7+C7+D7</f>
        <v>66</v>
      </c>
      <c r="E10" s="10">
        <f>E7/5280</f>
        <v>4.7348484848484848E-2</v>
      </c>
      <c r="F10" s="9">
        <f>(10^(F7/10)) * 0.001</f>
        <v>1.5661260429920065E-17</v>
      </c>
    </row>
    <row r="11" spans="1:8">
      <c r="A11" s="13" t="s">
        <v>31</v>
      </c>
      <c r="B11" s="4"/>
      <c r="C11" s="4"/>
      <c r="E11" s="10"/>
      <c r="G11" s="5"/>
    </row>
    <row r="12" spans="1:8">
      <c r="A12" s="14">
        <v>-130</v>
      </c>
      <c r="C12" s="4"/>
      <c r="E12" s="8" t="s">
        <v>30</v>
      </c>
      <c r="F12" s="8" t="s">
        <v>29</v>
      </c>
    </row>
    <row r="13" spans="1:8">
      <c r="A13" s="13" t="s">
        <v>28</v>
      </c>
      <c r="E13" s="10">
        <f>E7/3.2808</f>
        <v>76.20092660326749</v>
      </c>
      <c r="F13" s="6">
        <f>A12+D10</f>
        <v>-64</v>
      </c>
    </row>
    <row r="14" spans="1:8">
      <c r="A14" s="12">
        <f>-1*(36.6+(20*LOG10(E10*A10)))</f>
        <v>-74.051732885276891</v>
      </c>
      <c r="E14" s="9"/>
      <c r="G14" s="6"/>
    </row>
    <row r="15" spans="1:8">
      <c r="C15" s="6"/>
      <c r="D15" s="5"/>
      <c r="E15" s="11" t="s">
        <v>27</v>
      </c>
      <c r="F15" s="8" t="s">
        <v>26</v>
      </c>
    </row>
    <row r="16" spans="1:8">
      <c r="C16" s="6"/>
      <c r="E16" s="10">
        <f>E13/1000</f>
        <v>7.6200926603267494E-2</v>
      </c>
      <c r="F16" s="9">
        <f>10^((F22-3)/10)</f>
        <v>1.9952623149688802E-10</v>
      </c>
    </row>
    <row r="17" spans="1:7" ht="21" thickBot="1">
      <c r="A17" s="3" t="s">
        <v>25</v>
      </c>
      <c r="B17" s="3"/>
      <c r="E17" s="6"/>
      <c r="F17" s="10"/>
      <c r="G17" s="5"/>
    </row>
    <row r="18" spans="1:7" ht="16" thickTop="1">
      <c r="A18" s="2" t="s">
        <v>24</v>
      </c>
      <c r="B18" s="7" t="s">
        <v>23</v>
      </c>
      <c r="D18" s="5"/>
      <c r="E18" s="5"/>
      <c r="F18" s="8" t="s">
        <v>22</v>
      </c>
      <c r="G18" s="5"/>
    </row>
    <row r="19" spans="1:7">
      <c r="A19" s="2" t="s">
        <v>21</v>
      </c>
      <c r="B19" s="7" t="s">
        <v>20</v>
      </c>
      <c r="C19" s="4"/>
      <c r="F19" s="9">
        <f>10^(F22/10)</f>
        <v>3.9810717055349621E-10</v>
      </c>
    </row>
    <row r="20" spans="1:7">
      <c r="A20" s="2" t="s">
        <v>19</v>
      </c>
      <c r="B20" s="7" t="s">
        <v>18</v>
      </c>
      <c r="C20" s="4"/>
      <c r="F20" s="6"/>
    </row>
    <row r="21" spans="1:7">
      <c r="A21" s="2" t="s">
        <v>17</v>
      </c>
      <c r="B21" s="7" t="s">
        <v>16</v>
      </c>
      <c r="C21" s="4"/>
      <c r="F21" s="8" t="s">
        <v>15</v>
      </c>
      <c r="G21" s="5"/>
    </row>
    <row r="22" spans="1:7">
      <c r="A22" s="2" t="s">
        <v>14</v>
      </c>
      <c r="B22" s="7" t="s">
        <v>13</v>
      </c>
      <c r="C22" s="4"/>
      <c r="F22" s="6">
        <f>F13-30</f>
        <v>-94</v>
      </c>
      <c r="G22" s="5"/>
    </row>
    <row r="23" spans="1:7">
      <c r="B23" s="5"/>
      <c r="C23" s="4"/>
      <c r="G23" t="s">
        <v>12</v>
      </c>
    </row>
    <row r="27" spans="1:7" ht="16" thickBot="1"/>
    <row r="28" spans="1:7" ht="0.75" customHeight="1" thickBot="1"/>
    <row r="29" spans="1:7" ht="16" hidden="1" thickBot="1"/>
    <row r="30" spans="1:7" ht="16" hidden="1" thickBot="1"/>
    <row r="31" spans="1:7" ht="20">
      <c r="A31" s="27" t="s">
        <v>11</v>
      </c>
      <c r="B31" s="28"/>
      <c r="C31" s="41"/>
      <c r="D31" s="29" t="s">
        <v>4</v>
      </c>
      <c r="E31" s="29"/>
      <c r="F31" s="29"/>
      <c r="G31" s="30"/>
    </row>
    <row r="32" spans="1:7" ht="36">
      <c r="A32" s="31" t="s">
        <v>6</v>
      </c>
      <c r="B32" s="21" t="s">
        <v>5</v>
      </c>
      <c r="C32" s="1"/>
      <c r="D32" s="21" t="s">
        <v>3</v>
      </c>
      <c r="E32" s="22" t="s">
        <v>2</v>
      </c>
      <c r="F32" s="21" t="s">
        <v>1</v>
      </c>
      <c r="G32" s="32" t="s">
        <v>0</v>
      </c>
    </row>
    <row r="33" spans="1:7">
      <c r="A33" s="33" t="s">
        <v>46</v>
      </c>
      <c r="B33" s="20">
        <v>38</v>
      </c>
      <c r="C33" s="1"/>
      <c r="D33" s="23" t="s">
        <v>45</v>
      </c>
      <c r="E33" s="24">
        <v>-6</v>
      </c>
      <c r="F33" s="20">
        <v>100</v>
      </c>
      <c r="G33" s="34">
        <f t="shared" ref="G33:G43" si="0">F33/100*E33</f>
        <v>-6</v>
      </c>
    </row>
    <row r="34" spans="1:7">
      <c r="A34" s="35"/>
      <c r="B34" s="25"/>
      <c r="C34" s="1"/>
      <c r="D34" s="23"/>
      <c r="E34" s="20"/>
      <c r="F34" s="20"/>
      <c r="G34" s="34">
        <f t="shared" si="0"/>
        <v>0</v>
      </c>
    </row>
    <row r="35" spans="1:7">
      <c r="A35" s="35"/>
      <c r="B35" s="25"/>
      <c r="C35" s="1"/>
      <c r="D35" s="23"/>
      <c r="E35" s="24"/>
      <c r="F35" s="20"/>
      <c r="G35" s="34">
        <f t="shared" si="0"/>
        <v>0</v>
      </c>
    </row>
    <row r="36" spans="1:7">
      <c r="A36" s="35"/>
      <c r="B36" s="25"/>
      <c r="C36" s="1"/>
      <c r="D36" s="23"/>
      <c r="E36" s="24"/>
      <c r="F36" s="20"/>
      <c r="G36" s="34">
        <f t="shared" si="0"/>
        <v>0</v>
      </c>
    </row>
    <row r="37" spans="1:7" ht="20">
      <c r="A37" s="36" t="s">
        <v>9</v>
      </c>
      <c r="B37" s="19"/>
      <c r="C37" s="1"/>
      <c r="D37" s="23"/>
      <c r="E37" s="24"/>
      <c r="F37" s="20"/>
      <c r="G37" s="34">
        <f t="shared" si="0"/>
        <v>0</v>
      </c>
    </row>
    <row r="38" spans="1:7" ht="17">
      <c r="A38" s="31" t="s">
        <v>6</v>
      </c>
      <c r="B38" s="21" t="s">
        <v>5</v>
      </c>
      <c r="C38" s="1"/>
      <c r="D38" s="23"/>
      <c r="E38" s="24"/>
      <c r="F38" s="20"/>
      <c r="G38" s="34">
        <f t="shared" si="0"/>
        <v>0</v>
      </c>
    </row>
    <row r="39" spans="1:7">
      <c r="A39" s="35"/>
      <c r="B39" s="20"/>
      <c r="C39" s="1"/>
      <c r="D39" s="23"/>
      <c r="E39" s="24"/>
      <c r="F39" s="20"/>
      <c r="G39" s="34">
        <f t="shared" si="0"/>
        <v>0</v>
      </c>
    </row>
    <row r="40" spans="1:7">
      <c r="A40" s="33"/>
      <c r="B40" s="20"/>
      <c r="C40" s="1"/>
      <c r="D40" s="23"/>
      <c r="E40" s="24"/>
      <c r="F40" s="20"/>
      <c r="G40" s="34">
        <f t="shared" si="0"/>
        <v>0</v>
      </c>
    </row>
    <row r="41" spans="1:7">
      <c r="A41" s="33"/>
      <c r="B41" s="20"/>
      <c r="C41" s="1"/>
      <c r="D41" s="23"/>
      <c r="E41" s="24"/>
      <c r="F41" s="20"/>
      <c r="G41" s="34">
        <f t="shared" si="0"/>
        <v>0</v>
      </c>
    </row>
    <row r="42" spans="1:7">
      <c r="A42" s="33"/>
      <c r="B42" s="20"/>
      <c r="C42" s="1"/>
      <c r="D42" s="23"/>
      <c r="E42" s="24"/>
      <c r="F42" s="20"/>
      <c r="G42" s="34">
        <f t="shared" si="0"/>
        <v>0</v>
      </c>
    </row>
    <row r="43" spans="1:7" ht="20">
      <c r="A43" s="36" t="s">
        <v>8</v>
      </c>
      <c r="B43" s="19"/>
      <c r="C43" s="1"/>
      <c r="D43" s="20"/>
      <c r="E43" s="20"/>
      <c r="F43" s="20"/>
      <c r="G43" s="34">
        <f t="shared" si="0"/>
        <v>0</v>
      </c>
    </row>
    <row r="44" spans="1:7" ht="17">
      <c r="A44" s="31" t="s">
        <v>6</v>
      </c>
      <c r="B44" s="21" t="s">
        <v>5</v>
      </c>
      <c r="C44" s="1"/>
      <c r="D44" s="20"/>
      <c r="E44" s="20"/>
      <c r="F44" s="20"/>
      <c r="G44" s="34"/>
    </row>
    <row r="45" spans="1:7">
      <c r="A45" s="33" t="s">
        <v>47</v>
      </c>
      <c r="B45" s="26">
        <v>30</v>
      </c>
      <c r="C45" s="1"/>
      <c r="D45" s="20"/>
      <c r="E45" s="20"/>
      <c r="F45" s="20"/>
      <c r="G45" s="34"/>
    </row>
    <row r="46" spans="1:7">
      <c r="A46" s="33"/>
      <c r="B46" s="20"/>
      <c r="C46" s="1"/>
      <c r="D46" s="20"/>
      <c r="E46" s="20"/>
      <c r="F46" s="20"/>
      <c r="G46" s="34"/>
    </row>
    <row r="47" spans="1:7">
      <c r="A47" s="33"/>
      <c r="B47" s="20"/>
      <c r="C47" s="1"/>
      <c r="D47" s="20"/>
      <c r="E47" s="20"/>
      <c r="F47" s="20"/>
      <c r="G47" s="34"/>
    </row>
    <row r="48" spans="1:7">
      <c r="A48" s="33"/>
      <c r="B48" s="20"/>
      <c r="C48" s="1"/>
      <c r="D48" s="20"/>
      <c r="E48" s="20"/>
      <c r="F48" s="20"/>
      <c r="G48" s="34"/>
    </row>
    <row r="49" spans="1:7" ht="20">
      <c r="A49" s="36" t="s">
        <v>7</v>
      </c>
      <c r="B49" s="19"/>
      <c r="C49" s="1"/>
      <c r="D49" s="20"/>
      <c r="E49" s="20"/>
      <c r="F49" s="20"/>
      <c r="G49" s="34"/>
    </row>
    <row r="50" spans="1:7" ht="17">
      <c r="A50" s="31" t="s">
        <v>6</v>
      </c>
      <c r="B50" s="21" t="s">
        <v>5</v>
      </c>
      <c r="C50" s="1"/>
      <c r="D50" s="20"/>
      <c r="E50" s="20"/>
      <c r="F50" s="20"/>
      <c r="G50" s="34"/>
    </row>
    <row r="51" spans="1:7">
      <c r="A51" s="33" t="s">
        <v>48</v>
      </c>
      <c r="B51" s="20">
        <v>4</v>
      </c>
      <c r="C51" s="1"/>
      <c r="D51" s="20"/>
      <c r="E51" s="20"/>
      <c r="F51" s="20"/>
      <c r="G51" s="34"/>
    </row>
    <row r="52" spans="1:7">
      <c r="A52" s="33"/>
      <c r="B52" s="25"/>
      <c r="C52" s="1"/>
      <c r="D52" s="20"/>
      <c r="E52" s="20"/>
      <c r="F52" s="20"/>
      <c r="G52" s="34"/>
    </row>
    <row r="53" spans="1:7" ht="16" thickBot="1">
      <c r="A53" s="37"/>
      <c r="B53" s="38"/>
      <c r="C53" s="42"/>
      <c r="D53" s="39"/>
      <c r="E53" s="39"/>
      <c r="F53" s="39"/>
      <c r="G53" s="40"/>
    </row>
    <row r="58" spans="1:7" ht="22.5" customHeight="1" thickBot="1">
      <c r="A58" s="3" t="s">
        <v>10</v>
      </c>
      <c r="B58" s="3"/>
      <c r="C58" s="3"/>
      <c r="D58" s="3"/>
      <c r="E58" s="3"/>
      <c r="F58" s="3"/>
      <c r="G58" s="3"/>
    </row>
    <row r="59" spans="1:7" ht="16" thickTop="1"/>
  </sheetData>
  <mergeCells count="2">
    <mergeCell ref="A3:G4"/>
    <mergeCell ref="A1:G2"/>
  </mergeCells>
  <conditionalFormatting sqref="G7">
    <cfRule type="cellIs" dxfId="1" priority="1" stopIfTrue="1" operator="greaterThan">
      <formula>-140</formula>
    </cfRule>
    <cfRule type="cellIs" dxfId="0" priority="2" stopIfTrue="1" operator="lessThan">
      <formula>-140</formula>
    </cfRule>
  </conditionalFormatting>
  <hyperlinks>
    <hyperlink ref="B18" r:id="rId1" xr:uid="{674CE007-53A5-4BBF-AFBA-523EB82B91EC}"/>
    <hyperlink ref="B19" r:id="rId2" xr:uid="{F84382B2-05EE-4BE8-8956-76BF0D33BDB7}"/>
    <hyperlink ref="B20" r:id="rId3" xr:uid="{DEC2CFE5-D323-4AF6-8F42-76231972E88B}"/>
    <hyperlink ref="B21" r:id="rId4" xr:uid="{C7C13CC5-985E-4BFF-AE69-144D74FC7ECB}"/>
    <hyperlink ref="B22" r:id="rId5" xr:uid="{AB3B2474-0B4F-4B8C-8403-050F7AADE54D}"/>
  </hyperlinks>
  <pageMargins left="0.39583333333333331" right="0.25" top="0.95833333333333337" bottom="0.75" header="0.3" footer="0.3"/>
  <pageSetup orientation="landscape" r:id="rId6"/>
  <headerFooter>
    <oddHeader>&amp;C&amp;G</oddHeader>
    <oddFooter>&amp;LREV3</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M. Waite</dc:creator>
  <cp:lastModifiedBy>Trisha Sena-Montoya</cp:lastModifiedBy>
  <cp:lastPrinted>2020-06-12T16:35:23Z</cp:lastPrinted>
  <dcterms:created xsi:type="dcterms:W3CDTF">2020-03-25T16:06:34Z</dcterms:created>
  <dcterms:modified xsi:type="dcterms:W3CDTF">2020-10-13T18:36:37Z</dcterms:modified>
</cp:coreProperties>
</file>